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tairensv1\高体連共有\■甲斐■\【平成２９年度 】\01【会計・文書関係】\02【会計関係・歳出】\02〔事業費〕\03《競技力向上費》\04（国体選抜選手強化支援事業）\01(強化合宿費）\ア（中高合同専門委員長会議資料）\"/>
    </mc:Choice>
  </mc:AlternateContent>
  <bookViews>
    <workbookView xWindow="480" yWindow="45" windowWidth="11835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Sheet1!$A$27:$M$70</definedName>
  </definedNames>
  <calcPr calcId="152511"/>
</workbook>
</file>

<file path=xl/calcChain.xml><?xml version="1.0" encoding="utf-8"?>
<calcChain xmlns="http://schemas.openxmlformats.org/spreadsheetml/2006/main">
  <c r="F66" i="1" l="1"/>
  <c r="J66" i="1" s="1"/>
  <c r="B66" i="1"/>
  <c r="D66" i="1" s="1"/>
  <c r="K70" i="1" l="1"/>
  <c r="B7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0" i="1"/>
  <c r="K31" i="1"/>
  <c r="K32" i="1"/>
  <c r="K33" i="1"/>
  <c r="K3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0" i="1"/>
  <c r="F81" i="1" l="1"/>
  <c r="H81" i="1" s="1"/>
  <c r="D70" i="1"/>
  <c r="F70" i="1" s="1"/>
</calcChain>
</file>

<file path=xl/sharedStrings.xml><?xml version="1.0" encoding="utf-8"?>
<sst xmlns="http://schemas.openxmlformats.org/spreadsheetml/2006/main" count="58" uniqueCount="52">
  <si>
    <t>受領印</t>
    <rPh sb="0" eb="3">
      <t>ジュリョウイン</t>
    </rPh>
    <phoneticPr fontId="1"/>
  </si>
  <si>
    <t>税金分
②＋④</t>
    <rPh sb="0" eb="2">
      <t>ゼイキン</t>
    </rPh>
    <rPh sb="2" eb="3">
      <t>ブン</t>
    </rPh>
    <phoneticPr fontId="1"/>
  </si>
  <si>
    <r>
      <rPr>
        <sz val="12"/>
        <color theme="1"/>
        <rFont val="ＭＳ 明朝"/>
        <family val="1"/>
        <charset val="128"/>
      </rPr>
      <t>内訳</t>
    </r>
    <rPh sb="0" eb="2">
      <t>ウチワケ</t>
    </rPh>
    <phoneticPr fontId="1"/>
  </si>
  <si>
    <r>
      <rPr>
        <b/>
        <sz val="20"/>
        <color theme="1"/>
        <rFont val="ＭＳ 明朝"/>
        <family val="1"/>
        <charset val="128"/>
      </rPr>
      <t>研修等に伴う講師の謝金について</t>
    </r>
  </si>
  <si>
    <r>
      <rPr>
        <sz val="11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</si>
  <si>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2"/>
        <color theme="1"/>
        <rFont val="ＭＳ 明朝"/>
        <family val="1"/>
        <charset val="128"/>
      </rPr>
      <t>１．謝金について</t>
    </r>
  </si>
  <si>
    <r>
      <rPr>
        <b/>
        <sz val="11"/>
        <color theme="1"/>
        <rFont val="ＭＳ 明朝"/>
        <family val="1"/>
        <charset val="128"/>
      </rPr>
      <t>（１）講師の講義時間数の合計に１時間未満の端数がある場合には、次により取り扱うものとする。</t>
    </r>
    <phoneticPr fontId="1"/>
  </si>
  <si>
    <r>
      <rPr>
        <sz val="10"/>
        <color theme="1"/>
        <rFont val="ＭＳ 明朝"/>
        <family val="1"/>
        <charset val="128"/>
      </rPr>
      <t>　①３０分以内の場合は０．５時間として計算する。</t>
    </r>
    <phoneticPr fontId="1"/>
  </si>
  <si>
    <r>
      <rPr>
        <sz val="10"/>
        <color theme="1"/>
        <rFont val="ＭＳ 明朝"/>
        <family val="1"/>
        <charset val="128"/>
      </rPr>
      <t>講　師　区　分</t>
    </r>
  </si>
  <si>
    <r>
      <t>1</t>
    </r>
    <r>
      <rPr>
        <sz val="10"/>
        <color theme="1"/>
        <rFont val="ＭＳ 明朝"/>
        <family val="1"/>
        <charset val="128"/>
      </rPr>
      <t>時間当たりの金額（円）</t>
    </r>
  </si>
  <si>
    <r>
      <rPr>
        <sz val="10"/>
        <color theme="1"/>
        <rFont val="ＭＳ 明朝"/>
        <family val="1"/>
        <charset val="128"/>
      </rPr>
      <t>県内講師</t>
    </r>
  </si>
  <si>
    <r>
      <rPr>
        <sz val="10"/>
        <color theme="1"/>
        <rFont val="ＭＳ 明朝"/>
        <family val="1"/>
        <charset val="128"/>
      </rPr>
      <t>学職経験者</t>
    </r>
  </si>
  <si>
    <r>
      <rPr>
        <sz val="10"/>
        <color theme="1"/>
        <rFont val="ＭＳ 明朝"/>
        <family val="1"/>
        <charset val="128"/>
      </rPr>
      <t>大学教授</t>
    </r>
  </si>
  <si>
    <r>
      <rPr>
        <sz val="10"/>
        <color theme="1"/>
        <rFont val="ＭＳ 明朝"/>
        <family val="1"/>
        <charset val="128"/>
      </rPr>
      <t>大学准教授等</t>
    </r>
  </si>
  <si>
    <r>
      <rPr>
        <sz val="10"/>
        <color theme="1"/>
        <rFont val="ＭＳ 明朝"/>
        <family val="1"/>
        <charset val="128"/>
      </rPr>
      <t>その他</t>
    </r>
  </si>
  <si>
    <r>
      <rPr>
        <sz val="10"/>
        <color theme="1"/>
        <rFont val="ＭＳ 明朝"/>
        <family val="1"/>
        <charset val="128"/>
      </rPr>
      <t>県外講師</t>
    </r>
  </si>
  <si>
    <r>
      <rPr>
        <sz val="10"/>
        <color theme="1"/>
        <rFont val="ＭＳ 明朝"/>
        <family val="1"/>
        <charset val="128"/>
      </rPr>
      <t>大学准教授</t>
    </r>
  </si>
  <si>
    <r>
      <rPr>
        <sz val="10"/>
        <color theme="1"/>
        <rFont val="ＭＳ 明朝"/>
        <family val="1"/>
        <charset val="128"/>
      </rPr>
      <t>※例：講師が講義を２時間行った場合の計算</t>
    </r>
    <phoneticPr fontId="1"/>
  </si>
  <si>
    <r>
      <rPr>
        <b/>
        <sz val="11"/>
        <color theme="1"/>
        <rFont val="ＭＳ 明朝"/>
        <family val="1"/>
        <charset val="128"/>
      </rPr>
      <t>（３）旅費・宿泊費を現金で支払う場合は、謝金と同様、所得税を事務局に納入してください。</t>
    </r>
    <rPh sb="3" eb="5">
      <t>リョヒ</t>
    </rPh>
    <rPh sb="6" eb="9">
      <t>シュクハクヒ</t>
    </rPh>
    <rPh sb="20" eb="22">
      <t>シャキン</t>
    </rPh>
    <rPh sb="23" eb="25">
      <t>ドウヨウ</t>
    </rPh>
    <rPh sb="30" eb="33">
      <t>ジムキョク</t>
    </rPh>
    <phoneticPr fontId="1"/>
  </si>
  <si>
    <r>
      <rPr>
        <b/>
        <sz val="20"/>
        <rFont val="ＭＳ 明朝"/>
        <family val="1"/>
        <charset val="128"/>
      </rPr>
      <t>謝金・旅費支給簿</t>
    </r>
    <rPh sb="0" eb="2">
      <t>シャキン</t>
    </rPh>
    <rPh sb="3" eb="5">
      <t>リョヒ</t>
    </rPh>
    <rPh sb="5" eb="8">
      <t>シキュウボ</t>
    </rPh>
    <phoneticPr fontId="7"/>
  </si>
  <si>
    <r>
      <rPr>
        <sz val="14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</si>
  <si>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b/>
        <sz val="14"/>
        <rFont val="ＭＳ 明朝"/>
        <family val="1"/>
        <charset val="128"/>
      </rPr>
      <t>氏　　名</t>
    </r>
    <rPh sb="0" eb="1">
      <t>シ</t>
    </rPh>
    <rPh sb="3" eb="4">
      <t>メイ</t>
    </rPh>
    <phoneticPr fontId="1"/>
  </si>
  <si>
    <r>
      <rPr>
        <b/>
        <sz val="14"/>
        <rFont val="ＭＳ 明朝"/>
        <family val="1"/>
        <charset val="128"/>
      </rPr>
      <t>所　　属</t>
    </r>
    <rPh sb="0" eb="1">
      <t>ショ</t>
    </rPh>
    <rPh sb="3" eb="4">
      <t>ゾク</t>
    </rPh>
    <phoneticPr fontId="1"/>
  </si>
  <si>
    <r>
      <rPr>
        <b/>
        <sz val="14"/>
        <color theme="1"/>
        <rFont val="ＭＳ 明朝"/>
        <family val="1"/>
        <charset val="128"/>
      </rPr>
      <t>支給計算表</t>
    </r>
    <rPh sb="0" eb="2">
      <t>シキュウ</t>
    </rPh>
    <rPh sb="2" eb="5">
      <t>ケイサンヒョウ</t>
    </rPh>
    <phoneticPr fontId="1"/>
  </si>
  <si>
    <r>
      <rPr>
        <b/>
        <sz val="14"/>
        <color theme="1"/>
        <rFont val="ＭＳ 明朝"/>
        <family val="1"/>
        <charset val="128"/>
      </rPr>
      <t>旅費</t>
    </r>
    <rPh sb="0" eb="2">
      <t>リョヒ</t>
    </rPh>
    <phoneticPr fontId="1"/>
  </si>
  <si>
    <r>
      <rPr>
        <b/>
        <sz val="14"/>
        <color theme="1"/>
        <rFont val="ＭＳ 明朝"/>
        <family val="1"/>
        <charset val="128"/>
      </rPr>
      <t>謝金</t>
    </r>
    <rPh sb="0" eb="2">
      <t>シャキン</t>
    </rPh>
    <phoneticPr fontId="1"/>
  </si>
  <si>
    <r>
      <rPr>
        <sz val="12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</si>
  <si>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</si>
  <si>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t>1</t>
    </r>
    <r>
      <rPr>
        <sz val="12"/>
        <color theme="1"/>
        <rFont val="ＭＳ 明朝"/>
        <family val="1"/>
        <charset val="128"/>
      </rPr>
      <t>時間当たり</t>
    </r>
    <rPh sb="1" eb="3">
      <t>ジカン</t>
    </rPh>
    <rPh sb="3" eb="4">
      <t>ア</t>
    </rPh>
    <phoneticPr fontId="1"/>
  </si>
  <si>
    <r>
      <rPr>
        <sz val="12"/>
        <color theme="1"/>
        <rFont val="ＭＳ 明朝"/>
        <family val="1"/>
        <charset val="128"/>
      </rPr>
      <t>円</t>
    </r>
    <rPh sb="0" eb="1">
      <t>エン</t>
    </rPh>
    <phoneticPr fontId="1"/>
  </si>
  <si>
    <r>
      <rPr>
        <b/>
        <sz val="12"/>
        <color theme="1"/>
        <rFont val="ＭＳ 明朝"/>
        <family val="1"/>
        <charset val="128"/>
      </rPr>
      <t>合計</t>
    </r>
    <rPh sb="0" eb="2">
      <t>ゴウケイ</t>
    </rPh>
    <phoneticPr fontId="1"/>
  </si>
  <si>
    <r>
      <rPr>
        <b/>
        <sz val="18"/>
        <color theme="1"/>
        <rFont val="ＭＳ 明朝"/>
        <family val="1"/>
        <charset val="128"/>
      </rPr>
      <t>支給額</t>
    </r>
    <rPh sb="0" eb="3">
      <t>シキュウガク</t>
    </rPh>
    <phoneticPr fontId="1"/>
  </si>
  <si>
    <r>
      <rPr>
        <b/>
        <sz val="14"/>
        <color theme="1"/>
        <rFont val="ＭＳ 明朝"/>
        <family val="1"/>
        <charset val="128"/>
      </rPr>
      <t>総支給額</t>
    </r>
    <rPh sb="0" eb="1">
      <t>ソウ</t>
    </rPh>
    <rPh sb="1" eb="4">
      <t>シキュウガク</t>
    </rPh>
    <phoneticPr fontId="1"/>
  </si>
  <si>
    <r>
      <rPr>
        <b/>
        <sz val="14"/>
        <color theme="1"/>
        <rFont val="ＭＳ 明朝"/>
        <family val="1"/>
        <charset val="128"/>
      </rPr>
      <t>受領印</t>
    </r>
    <rPh sb="0" eb="3">
      <t>ジュリョウイン</t>
    </rPh>
    <phoneticPr fontId="1"/>
  </si>
  <si>
    <r>
      <rPr>
        <b/>
        <sz val="14"/>
        <color theme="1"/>
        <rFont val="ＭＳ 明朝"/>
        <family val="1"/>
        <charset val="128"/>
      </rPr>
      <t>高体連事務局へ</t>
    </r>
    <rPh sb="0" eb="3">
      <t>コウタイレン</t>
    </rPh>
    <rPh sb="3" eb="6">
      <t>ジムキョク</t>
    </rPh>
    <phoneticPr fontId="1"/>
  </si>
  <si>
    <r>
      <rPr>
        <b/>
        <u/>
        <sz val="11"/>
        <color theme="1"/>
        <rFont val="ＭＳ 明朝"/>
        <family val="1"/>
        <charset val="128"/>
      </rPr>
      <t>（２）所得税は【旅費（宿泊費含）・謝金それぞれ】１０</t>
    </r>
    <r>
      <rPr>
        <b/>
        <u/>
        <sz val="11"/>
        <color theme="1"/>
        <rFont val="Century"/>
        <family val="1"/>
      </rPr>
      <t>.</t>
    </r>
    <r>
      <rPr>
        <b/>
        <u/>
        <sz val="11"/>
        <color theme="1"/>
        <rFont val="ＭＳ 明朝"/>
        <family val="1"/>
        <charset val="128"/>
      </rPr>
      <t>２１％差し引いて支給してください。</t>
    </r>
    <rPh sb="8" eb="10">
      <t>リョヒ</t>
    </rPh>
    <rPh sb="11" eb="14">
      <t>シュクハクヒ</t>
    </rPh>
    <rPh sb="14" eb="15">
      <t>フク</t>
    </rPh>
    <rPh sb="17" eb="19">
      <t>シャキン</t>
    </rPh>
    <phoneticPr fontId="1"/>
  </si>
  <si>
    <r>
      <rPr>
        <sz val="10"/>
        <color theme="1"/>
        <rFont val="ＭＳ 明朝"/>
        <family val="1"/>
        <charset val="128"/>
      </rPr>
      <t>　＠</t>
    </r>
    <r>
      <rPr>
        <sz val="10"/>
        <color theme="1"/>
        <rFont val="Century"/>
        <family val="1"/>
      </rPr>
      <t>20,000</t>
    </r>
    <r>
      <rPr>
        <sz val="10"/>
        <color theme="1"/>
        <rFont val="ＭＳ 明朝"/>
        <family val="1"/>
        <charset val="128"/>
      </rPr>
      <t>円（１時間当たりの金額）</t>
    </r>
    <r>
      <rPr>
        <sz val="10"/>
        <color theme="1"/>
        <rFont val="Century"/>
        <family val="1"/>
      </rPr>
      <t>×</t>
    </r>
    <r>
      <rPr>
        <sz val="10"/>
        <color theme="1"/>
        <rFont val="ＭＳ 明朝"/>
        <family val="1"/>
        <charset val="128"/>
      </rPr>
      <t>２ｈ（講義時間）＝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</t>
    </r>
    <phoneticPr fontId="1"/>
  </si>
  <si>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円（講師謝金税引き前）</t>
    </r>
    <r>
      <rPr>
        <sz val="10"/>
        <color theme="1"/>
        <rFont val="Century"/>
        <family val="1"/>
      </rPr>
      <t>×10.21</t>
    </r>
    <r>
      <rPr>
        <sz val="10"/>
        <color theme="1"/>
        <rFont val="ＭＳ 明朝"/>
        <family val="1"/>
        <charset val="128"/>
      </rPr>
      <t>％（所得税差し引き）＝</t>
    </r>
    <r>
      <rPr>
        <sz val="10"/>
        <color theme="1"/>
        <rFont val="Century"/>
        <family val="1"/>
      </rPr>
      <t>4,084</t>
    </r>
    <r>
      <rPr>
        <sz val="10"/>
        <color theme="1"/>
        <rFont val="ＭＳ 明朝"/>
        <family val="1"/>
        <charset val="128"/>
      </rPr>
      <t>円（所得税額）</t>
    </r>
    <phoneticPr fontId="1"/>
  </si>
  <si>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円（謝金合計）－</t>
    </r>
    <r>
      <rPr>
        <u/>
        <sz val="10"/>
        <color theme="1"/>
        <rFont val="Century"/>
        <family val="1"/>
      </rPr>
      <t>4,084</t>
    </r>
    <r>
      <rPr>
        <u/>
        <sz val="10"/>
        <color theme="1"/>
        <rFont val="ＭＳ 明朝"/>
        <family val="1"/>
        <charset val="128"/>
      </rPr>
      <t>円（所得税）</t>
    </r>
    <r>
      <rPr>
        <sz val="10"/>
        <color theme="1"/>
        <rFont val="ＭＳ 明朝"/>
        <family val="1"/>
        <charset val="128"/>
      </rPr>
      <t>＝</t>
    </r>
    <r>
      <rPr>
        <u/>
        <sz val="10"/>
        <color theme="1"/>
        <rFont val="Century"/>
        <family val="1"/>
      </rPr>
      <t>35,916</t>
    </r>
    <r>
      <rPr>
        <u/>
        <sz val="10"/>
        <color theme="1"/>
        <rFont val="ＭＳ 明朝"/>
        <family val="1"/>
        <charset val="128"/>
      </rPr>
      <t>円（講師支給額）</t>
    </r>
    <phoneticPr fontId="1"/>
  </si>
  <si>
    <r>
      <rPr>
        <sz val="14"/>
        <rFont val="ＭＳ 明朝"/>
        <family val="1"/>
        <charset val="128"/>
      </rPr>
      <t>平成</t>
    </r>
    <r>
      <rPr>
        <sz val="14"/>
        <rFont val="Century"/>
        <family val="1"/>
      </rPr>
      <t xml:space="preserve">   </t>
    </r>
    <r>
      <rPr>
        <sz val="14"/>
        <rFont val="ＭＳ 明朝"/>
        <family val="1"/>
        <charset val="128"/>
      </rPr>
      <t>年</t>
    </r>
    <r>
      <rPr>
        <sz val="14"/>
        <rFont val="Century"/>
        <family val="1"/>
      </rPr>
      <t xml:space="preserve">   </t>
    </r>
    <r>
      <rPr>
        <sz val="14"/>
        <rFont val="ＭＳ 明朝"/>
        <family val="1"/>
        <charset val="128"/>
      </rPr>
      <t>月</t>
    </r>
    <r>
      <rPr>
        <sz val="14"/>
        <rFont val="Century"/>
        <family val="1"/>
      </rPr>
      <t xml:space="preserve">    </t>
    </r>
    <r>
      <rPr>
        <sz val="14"/>
        <rFont val="ＭＳ 明朝"/>
        <family val="1"/>
        <charset val="128"/>
      </rPr>
      <t>日（</t>
    </r>
    <r>
      <rPr>
        <sz val="14"/>
        <rFont val="Century"/>
        <family val="1"/>
      </rPr>
      <t xml:space="preserve">  </t>
    </r>
    <r>
      <rPr>
        <sz val="14"/>
        <rFont val="ＭＳ 明朝"/>
        <family val="1"/>
        <charset val="128"/>
      </rPr>
      <t>）</t>
    </r>
    <rPh sb="0" eb="2">
      <t>ヘイセイ</t>
    </rPh>
    <rPh sb="5" eb="6">
      <t>ネン</t>
    </rPh>
    <rPh sb="9" eb="10">
      <t>ガツ</t>
    </rPh>
    <rPh sb="14" eb="15">
      <t>ニチ</t>
    </rPh>
    <phoneticPr fontId="7"/>
  </si>
  <si>
    <r>
      <rPr>
        <b/>
        <sz val="14"/>
        <color theme="1"/>
        <rFont val="ＭＳ 明朝"/>
        <family val="1"/>
        <charset val="128"/>
      </rPr>
      <t>④所得税</t>
    </r>
    <r>
      <rPr>
        <b/>
        <sz val="14"/>
        <color theme="1"/>
        <rFont val="Century"/>
        <family val="1"/>
      </rPr>
      <t xml:space="preserve">10.21%
</t>
    </r>
    <r>
      <rPr>
        <b/>
        <sz val="14"/>
        <color theme="1"/>
        <rFont val="ＭＳ 明朝"/>
        <family val="1"/>
        <charset val="128"/>
      </rPr>
      <t>差し引き額</t>
    </r>
    <rPh sb="15" eb="16">
      <t>ガク</t>
    </rPh>
    <phoneticPr fontId="1"/>
  </si>
  <si>
    <r>
      <rPr>
        <b/>
        <sz val="14"/>
        <color theme="1"/>
        <rFont val="ＭＳ 明朝"/>
        <family val="1"/>
        <charset val="128"/>
      </rPr>
      <t>①</t>
    </r>
    <r>
      <rPr>
        <b/>
        <sz val="14"/>
        <color theme="1"/>
        <rFont val="Century"/>
        <family val="1"/>
      </rPr>
      <t>total</t>
    </r>
    <phoneticPr fontId="1"/>
  </si>
  <si>
    <r>
      <rPr>
        <b/>
        <sz val="14"/>
        <color theme="1"/>
        <rFont val="ＭＳ 明朝"/>
        <family val="1"/>
        <charset val="128"/>
      </rPr>
      <t>②所得税</t>
    </r>
    <r>
      <rPr>
        <b/>
        <sz val="14"/>
        <color theme="1"/>
        <rFont val="Century"/>
        <family val="1"/>
      </rPr>
      <t xml:space="preserve">10.21%
</t>
    </r>
    <r>
      <rPr>
        <b/>
        <sz val="14"/>
        <color theme="1"/>
        <rFont val="ＭＳ 明朝"/>
        <family val="1"/>
        <charset val="128"/>
      </rPr>
      <t>差し引き額</t>
    </r>
    <phoneticPr fontId="1"/>
  </si>
  <si>
    <r>
      <rPr>
        <b/>
        <sz val="14"/>
        <color theme="1"/>
        <rFont val="ＭＳ 明朝"/>
        <family val="1"/>
        <charset val="128"/>
      </rPr>
      <t>③</t>
    </r>
    <r>
      <rPr>
        <b/>
        <sz val="14"/>
        <color theme="1"/>
        <rFont val="Century"/>
        <family val="1"/>
      </rPr>
      <t>total</t>
    </r>
    <phoneticPr fontId="1"/>
  </si>
  <si>
    <r>
      <rPr>
        <b/>
        <sz val="14"/>
        <color theme="1"/>
        <rFont val="ＭＳ 明朝"/>
        <family val="1"/>
        <charset val="128"/>
      </rPr>
      <t>旅費
①</t>
    </r>
    <r>
      <rPr>
        <b/>
        <sz val="14"/>
        <color theme="1"/>
        <rFont val="Century"/>
        <family val="1"/>
      </rPr>
      <t>-</t>
    </r>
    <r>
      <rPr>
        <b/>
        <sz val="14"/>
        <color theme="1"/>
        <rFont val="ＭＳ 明朝"/>
        <family val="1"/>
        <charset val="128"/>
      </rPr>
      <t>②</t>
    </r>
    <phoneticPr fontId="1"/>
  </si>
  <si>
    <r>
      <rPr>
        <b/>
        <sz val="14"/>
        <color theme="1"/>
        <rFont val="ＭＳ 明朝"/>
        <family val="1"/>
        <charset val="128"/>
      </rPr>
      <t>謝金
③</t>
    </r>
    <r>
      <rPr>
        <b/>
        <sz val="14"/>
        <color theme="1"/>
        <rFont val="Century"/>
        <family val="1"/>
      </rPr>
      <t>-</t>
    </r>
    <r>
      <rPr>
        <b/>
        <sz val="14"/>
        <color theme="1"/>
        <rFont val="ＭＳ 明朝"/>
        <family val="1"/>
        <charset val="128"/>
      </rPr>
      <t>④</t>
    </r>
    <rPh sb="0" eb="2">
      <t>シャキン</t>
    </rPh>
    <phoneticPr fontId="1"/>
  </si>
  <si>
    <r>
      <rPr>
        <sz val="10"/>
        <color theme="1"/>
        <rFont val="ＭＳ 明朝"/>
        <family val="1"/>
        <charset val="128"/>
      </rPr>
      <t>　②３０分を超える場合は１時間として計算する。</t>
    </r>
    <phoneticPr fontId="1"/>
  </si>
  <si>
    <r>
      <rPr>
        <b/>
        <sz val="12"/>
        <color theme="1"/>
        <rFont val="ＭＳ 明朝"/>
        <family val="1"/>
        <charset val="128"/>
      </rPr>
      <t>謝金に関する税金早見表</t>
    </r>
    <rPh sb="0" eb="2">
      <t>シャキン</t>
    </rPh>
    <rPh sb="3" eb="4">
      <t>カン</t>
    </rPh>
    <rPh sb="6" eb="8">
      <t>ゼイキン</t>
    </rPh>
    <rPh sb="8" eb="11">
      <t>ハヤミヒョウ</t>
    </rPh>
    <phoneticPr fontId="1"/>
  </si>
  <si>
    <r>
      <t>5,000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10,000</t>
    </r>
    <phoneticPr fontId="1"/>
  </si>
  <si>
    <r>
      <t>10,000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20,000</t>
    </r>
    <phoneticPr fontId="1"/>
  </si>
  <si>
    <t>責任者</t>
    <rPh sb="0" eb="3">
      <t>セキニンシャ</t>
    </rPh>
    <phoneticPr fontId="1"/>
  </si>
  <si>
    <t>※　□マイナンバーの添付あり</t>
    <rPh sb="10" eb="12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</si>
</sst>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20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Century"/>
      <family val="1"/>
    </font>
    <font>
      <b/>
      <u/>
      <sz val="11"/>
      <color theme="1"/>
      <name val="Century"/>
      <family val="1"/>
    </font>
    <font>
      <u/>
      <sz val="10"/>
      <color theme="1"/>
      <name val="Century"/>
      <family val="1"/>
    </font>
    <font>
      <sz val="10.5"/>
      <color theme="1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14"/>
      <color theme="1"/>
      <name val="Century"/>
      <family val="1"/>
    </font>
    <font>
      <b/>
      <sz val="14"/>
      <name val="Century"/>
      <family val="1"/>
    </font>
    <font>
      <sz val="12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b/>
      <sz val="16"/>
      <color theme="1"/>
      <name val="Century"/>
      <family val="1"/>
    </font>
    <font>
      <b/>
      <sz val="18"/>
      <color theme="1"/>
      <name val="Century"/>
      <family val="1"/>
    </font>
    <font>
      <sz val="16"/>
      <color theme="1"/>
      <name val="Century"/>
      <family val="1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0" fontId="23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justify" vertical="center"/>
    </xf>
    <xf numFmtId="0" fontId="28" fillId="0" borderId="0" xfId="0" applyFont="1" applyAlignment="1">
      <alignment horizontal="justify" vertical="center"/>
    </xf>
    <xf numFmtId="0" fontId="29" fillId="0" borderId="0" xfId="1" applyFont="1" applyAlignment="1" applyProtection="1">
      <alignment vertical="center"/>
    </xf>
    <xf numFmtId="0" fontId="30" fillId="0" borderId="0" xfId="1" applyFont="1" applyAlignment="1" applyProtection="1">
      <alignment vertical="center"/>
    </xf>
    <xf numFmtId="0" fontId="30" fillId="0" borderId="0" xfId="1" applyFont="1" applyAlignment="1">
      <alignment vertical="center"/>
    </xf>
    <xf numFmtId="0" fontId="30" fillId="0" borderId="0" xfId="1" applyFont="1"/>
    <xf numFmtId="0" fontId="31" fillId="0" borderId="0" xfId="0" applyFont="1">
      <alignment vertical="center"/>
    </xf>
    <xf numFmtId="0" fontId="30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31" fillId="0" borderId="0" xfId="0" applyFont="1" applyProtection="1">
      <alignment vertical="center"/>
    </xf>
    <xf numFmtId="0" fontId="34" fillId="0" borderId="12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 shrinkToFit="1"/>
    </xf>
    <xf numFmtId="0" fontId="21" fillId="2" borderId="31" xfId="0" applyFont="1" applyFill="1" applyBorder="1" applyAlignment="1" applyProtection="1">
      <alignment horizontal="center" vertical="center" shrinkToFit="1"/>
    </xf>
    <xf numFmtId="10" fontId="24" fillId="0" borderId="30" xfId="0" applyNumberFormat="1" applyFont="1" applyBorder="1" applyAlignment="1" applyProtection="1">
      <alignment horizontal="center" vertical="center" shrinkToFit="1"/>
    </xf>
    <xf numFmtId="38" fontId="21" fillId="2" borderId="67" xfId="3" applyFont="1" applyFill="1" applyBorder="1" applyAlignment="1" applyProtection="1">
      <alignment vertical="center" shrinkToFit="1"/>
    </xf>
    <xf numFmtId="38" fontId="24" fillId="0" borderId="68" xfId="3" applyFont="1" applyBorder="1" applyAlignment="1" applyProtection="1">
      <alignment vertical="center" shrinkToFit="1"/>
    </xf>
    <xf numFmtId="38" fontId="21" fillId="2" borderId="17" xfId="3" applyFont="1" applyFill="1" applyBorder="1" applyAlignment="1" applyProtection="1">
      <alignment vertical="center" shrinkToFit="1"/>
    </xf>
    <xf numFmtId="38" fontId="24" fillId="0" borderId="18" xfId="3" applyFont="1" applyBorder="1" applyAlignment="1" applyProtection="1">
      <alignment vertical="center" shrinkToFit="1"/>
    </xf>
    <xf numFmtId="38" fontId="21" fillId="2" borderId="66" xfId="3" applyFont="1" applyFill="1" applyBorder="1" applyAlignment="1" applyProtection="1">
      <alignment vertical="center" shrinkToFit="1"/>
    </xf>
    <xf numFmtId="38" fontId="24" fillId="0" borderId="20" xfId="3" applyFont="1" applyBorder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30" fillId="0" borderId="0" xfId="1" applyFont="1" applyAlignment="1">
      <alignment shrinkToFit="1"/>
    </xf>
    <xf numFmtId="0" fontId="3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52" xfId="0" applyFont="1" applyBorder="1" applyAlignment="1">
      <alignment vertical="center" shrinkToFit="1"/>
    </xf>
    <xf numFmtId="0" fontId="34" fillId="0" borderId="10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34" fillId="0" borderId="11" xfId="0" applyFont="1" applyBorder="1" applyAlignment="1">
      <alignment vertical="center" shrinkToFit="1"/>
    </xf>
    <xf numFmtId="0" fontId="34" fillId="0" borderId="7" xfId="0" applyFont="1" applyBorder="1" applyAlignment="1">
      <alignment vertical="center" shrinkToFit="1"/>
    </xf>
    <xf numFmtId="0" fontId="34" fillId="0" borderId="8" xfId="0" applyFont="1" applyBorder="1" applyAlignment="1">
      <alignment vertical="center" shrinkToFit="1"/>
    </xf>
    <xf numFmtId="0" fontId="35" fillId="0" borderId="9" xfId="0" applyFont="1" applyBorder="1" applyAlignment="1">
      <alignment vertical="center" shrinkToFit="1"/>
    </xf>
    <xf numFmtId="0" fontId="35" fillId="0" borderId="10" xfId="0" applyFont="1" applyBorder="1" applyAlignment="1">
      <alignment vertical="center" shrinkToFit="1"/>
    </xf>
    <xf numFmtId="0" fontId="35" fillId="0" borderId="11" xfId="0" applyFont="1" applyBorder="1" applyAlignment="1">
      <alignment vertical="center" shrinkToFit="1"/>
    </xf>
    <xf numFmtId="0" fontId="35" fillId="0" borderId="2" xfId="0" applyFont="1" applyBorder="1" applyAlignment="1">
      <alignment vertical="center" shrinkToFit="1"/>
    </xf>
    <xf numFmtId="0" fontId="34" fillId="0" borderId="13" xfId="0" applyFont="1" applyBorder="1" applyAlignment="1">
      <alignment vertical="center" shrinkToFit="1"/>
    </xf>
    <xf numFmtId="0" fontId="35" fillId="0" borderId="4" xfId="0" applyFont="1" applyBorder="1" applyAlignment="1">
      <alignment vertical="center" shrinkToFit="1"/>
    </xf>
    <xf numFmtId="0" fontId="35" fillId="0" borderId="5" xfId="0" applyFont="1" applyBorder="1" applyAlignment="1">
      <alignment vertical="center" shrinkToFit="1"/>
    </xf>
    <xf numFmtId="0" fontId="35" fillId="0" borderId="7" xfId="0" applyFont="1" applyBorder="1" applyAlignment="1">
      <alignment vertical="center" shrinkToFit="1"/>
    </xf>
    <xf numFmtId="0" fontId="35" fillId="0" borderId="8" xfId="0" applyFont="1" applyBorder="1" applyAlignment="1">
      <alignment vertical="center" shrinkToFit="1"/>
    </xf>
    <xf numFmtId="0" fontId="25" fillId="0" borderId="68" xfId="0" applyFont="1" applyBorder="1" applyAlignment="1" applyProtection="1">
      <alignment horizontal="center" vertical="center" shrinkToFit="1"/>
    </xf>
    <xf numFmtId="0" fontId="25" fillId="0" borderId="18" xfId="0" applyFont="1" applyBorder="1" applyAlignment="1" applyProtection="1">
      <alignment horizontal="center" vertical="center" shrinkToFit="1"/>
    </xf>
    <xf numFmtId="0" fontId="25" fillId="0" borderId="20" xfId="0" applyFont="1" applyBorder="1" applyAlignment="1" applyProtection="1">
      <alignment horizontal="center" vertical="center" shrinkToFit="1"/>
    </xf>
    <xf numFmtId="0" fontId="25" fillId="0" borderId="16" xfId="0" applyFont="1" applyBorder="1" applyAlignment="1" applyProtection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5" fillId="3" borderId="54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 applyProtection="1">
      <alignment horizontal="center" vertical="center" textRotation="255"/>
    </xf>
    <xf numFmtId="0" fontId="34" fillId="2" borderId="24" xfId="0" applyFont="1" applyFill="1" applyBorder="1" applyAlignment="1" applyProtection="1">
      <alignment horizontal="center" vertical="center" textRotation="255"/>
    </xf>
    <xf numFmtId="0" fontId="37" fillId="2" borderId="35" xfId="0" applyFont="1" applyFill="1" applyBorder="1" applyAlignment="1" applyProtection="1">
      <alignment horizontal="center" vertical="center" textRotation="255"/>
    </xf>
    <xf numFmtId="0" fontId="37" fillId="2" borderId="49" xfId="0" applyFont="1" applyFill="1" applyBorder="1" applyAlignment="1" applyProtection="1">
      <alignment horizontal="center" vertical="center" textRotation="255"/>
    </xf>
    <xf numFmtId="0" fontId="37" fillId="2" borderId="36" xfId="0" applyFont="1" applyFill="1" applyBorder="1" applyAlignment="1" applyProtection="1">
      <alignment horizontal="center" vertical="center" textRotation="255"/>
    </xf>
    <xf numFmtId="38" fontId="36" fillId="0" borderId="59" xfId="3" applyFont="1" applyBorder="1" applyAlignment="1" applyProtection="1">
      <alignment horizontal="right"/>
    </xf>
    <xf numFmtId="38" fontId="36" fillId="0" borderId="51" xfId="3" applyFont="1" applyBorder="1" applyAlignment="1" applyProtection="1">
      <alignment horizontal="right"/>
    </xf>
    <xf numFmtId="38" fontId="36" fillId="0" borderId="60" xfId="3" applyFont="1" applyBorder="1" applyAlignment="1" applyProtection="1">
      <alignment horizontal="right"/>
    </xf>
    <xf numFmtId="38" fontId="36" fillId="0" borderId="50" xfId="3" applyFont="1" applyBorder="1" applyAlignment="1" applyProtection="1">
      <alignment horizontal="right"/>
    </xf>
    <xf numFmtId="38" fontId="36" fillId="0" borderId="52" xfId="3" applyFont="1" applyBorder="1" applyAlignment="1" applyProtection="1">
      <alignment horizontal="right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15" xfId="0" applyFont="1" applyFill="1" applyBorder="1" applyAlignment="1" applyProtection="1">
      <alignment horizontal="center" vertical="center"/>
    </xf>
    <xf numFmtId="0" fontId="34" fillId="2" borderId="16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horizontal="center" vertical="center"/>
    </xf>
    <xf numFmtId="0" fontId="34" fillId="2" borderId="48" xfId="0" applyFont="1" applyFill="1" applyBorder="1" applyAlignment="1" applyProtection="1">
      <alignment horizontal="center" vertical="center" wrapText="1" shrinkToFit="1"/>
      <protection locked="0"/>
    </xf>
    <xf numFmtId="0" fontId="34" fillId="2" borderId="39" xfId="0" applyFont="1" applyFill="1" applyBorder="1" applyAlignment="1" applyProtection="1">
      <alignment horizontal="center" vertical="center" wrapText="1" shrinkToFit="1"/>
      <protection locked="0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47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6" xfId="0" applyFont="1" applyFill="1" applyBorder="1" applyAlignment="1" applyProtection="1">
      <alignment horizontal="center" vertical="center"/>
    </xf>
    <xf numFmtId="0" fontId="34" fillId="2" borderId="61" xfId="0" applyFont="1" applyFill="1" applyBorder="1" applyAlignment="1" applyProtection="1">
      <alignment horizontal="center" vertical="center"/>
    </xf>
    <xf numFmtId="0" fontId="34" fillId="2" borderId="63" xfId="0" applyFont="1" applyFill="1" applyBorder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 wrapText="1"/>
    </xf>
    <xf numFmtId="0" fontId="34" fillId="2" borderId="42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 wrapText="1"/>
    </xf>
    <xf numFmtId="0" fontId="34" fillId="2" borderId="58" xfId="0" applyFont="1" applyFill="1" applyBorder="1" applyAlignment="1" applyProtection="1">
      <alignment horizontal="center" vertical="center"/>
    </xf>
    <xf numFmtId="0" fontId="34" fillId="2" borderId="62" xfId="0" applyFont="1" applyFill="1" applyBorder="1" applyAlignment="1" applyProtection="1">
      <alignment horizontal="center" vertical="center"/>
    </xf>
    <xf numFmtId="38" fontId="36" fillId="0" borderId="29" xfId="3" applyFont="1" applyBorder="1" applyAlignment="1" applyProtection="1">
      <alignment horizontal="right" shrinkToFit="1"/>
    </xf>
    <xf numFmtId="38" fontId="36" fillId="0" borderId="30" xfId="3" applyFont="1" applyBorder="1" applyAlignment="1" applyProtection="1">
      <alignment horizontal="right" shrinkToFit="1"/>
    </xf>
    <xf numFmtId="38" fontId="36" fillId="0" borderId="37" xfId="3" applyFont="1" applyBorder="1" applyAlignment="1" applyProtection="1">
      <alignment horizontal="right"/>
    </xf>
    <xf numFmtId="38" fontId="36" fillId="0" borderId="28" xfId="3" applyFont="1" applyBorder="1" applyAlignment="1" applyProtection="1">
      <alignment horizontal="right"/>
    </xf>
    <xf numFmtId="38" fontId="36" fillId="0" borderId="48" xfId="3" applyFont="1" applyBorder="1" applyAlignment="1" applyProtection="1">
      <alignment horizontal="right"/>
    </xf>
    <xf numFmtId="38" fontId="36" fillId="0" borderId="39" xfId="3" applyFont="1" applyBorder="1" applyAlignment="1" applyProtection="1">
      <alignment horizontal="right"/>
    </xf>
    <xf numFmtId="0" fontId="32" fillId="2" borderId="26" xfId="1" applyFont="1" applyFill="1" applyBorder="1" applyAlignment="1" applyProtection="1">
      <alignment horizontal="center" vertical="center"/>
    </xf>
    <xf numFmtId="0" fontId="32" fillId="2" borderId="25" xfId="1" applyFont="1" applyFill="1" applyBorder="1" applyAlignment="1" applyProtection="1">
      <alignment horizontal="center" vertical="center"/>
    </xf>
    <xf numFmtId="0" fontId="38" fillId="0" borderId="59" xfId="0" applyFont="1" applyBorder="1" applyAlignment="1" applyProtection="1">
      <alignment horizontal="center" shrinkToFit="1"/>
    </xf>
    <xf numFmtId="0" fontId="38" fillId="0" borderId="52" xfId="0" applyFont="1" applyBorder="1" applyAlignment="1" applyProtection="1">
      <alignment horizontal="center" shrinkToFit="1"/>
    </xf>
    <xf numFmtId="38" fontId="22" fillId="0" borderId="10" xfId="3" applyFont="1" applyBorder="1" applyAlignment="1" applyProtection="1">
      <alignment horizontal="right" vertical="center"/>
      <protection locked="0"/>
    </xf>
    <xf numFmtId="38" fontId="22" fillId="0" borderId="6" xfId="3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38" fontId="31" fillId="0" borderId="9" xfId="3" applyFont="1" applyBorder="1" applyAlignment="1" applyProtection="1">
      <alignment horizontal="right" vertical="center" shrinkToFit="1"/>
      <protection locked="0"/>
    </xf>
    <xf numFmtId="38" fontId="31" fillId="0" borderId="10" xfId="3" applyFont="1" applyBorder="1" applyAlignment="1" applyProtection="1">
      <alignment horizontal="right" vertical="center" shrinkToFit="1"/>
      <protection locked="0"/>
    </xf>
    <xf numFmtId="38" fontId="31" fillId="0" borderId="11" xfId="3" applyFont="1" applyBorder="1" applyAlignment="1" applyProtection="1">
      <alignment horizontal="right" vertical="center" shrinkToFit="1"/>
      <protection locked="0"/>
    </xf>
    <xf numFmtId="38" fontId="31" fillId="0" borderId="2" xfId="3" applyFont="1" applyBorder="1" applyAlignment="1" applyProtection="1">
      <alignment horizontal="right" vertical="center" shrinkToFit="1"/>
      <protection locked="0"/>
    </xf>
    <xf numFmtId="0" fontId="31" fillId="0" borderId="44" xfId="0" applyFont="1" applyBorder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horizontal="right" vertical="center"/>
      <protection locked="0"/>
    </xf>
    <xf numFmtId="0" fontId="31" fillId="0" borderId="41" xfId="0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right" vertical="center"/>
      <protection locked="0"/>
    </xf>
    <xf numFmtId="0" fontId="22" fillId="2" borderId="11" xfId="0" applyFont="1" applyFill="1" applyBorder="1" applyAlignment="1" applyProtection="1">
      <alignment horizontal="right" vertical="center" shrinkToFit="1"/>
    </xf>
    <xf numFmtId="0" fontId="22" fillId="2" borderId="2" xfId="0" applyFont="1" applyFill="1" applyBorder="1" applyAlignment="1" applyProtection="1">
      <alignment horizontal="right" vertical="center" shrinkToFit="1"/>
    </xf>
    <xf numFmtId="0" fontId="22" fillId="2" borderId="41" xfId="0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right" vertical="center"/>
    </xf>
    <xf numFmtId="38" fontId="22" fillId="0" borderId="5" xfId="3" applyFont="1" applyBorder="1" applyAlignment="1" applyProtection="1">
      <alignment horizontal="right" vertical="center"/>
      <protection locked="0"/>
    </xf>
    <xf numFmtId="38" fontId="22" fillId="0" borderId="1" xfId="3" applyFont="1" applyBorder="1" applyAlignment="1" applyProtection="1">
      <alignment horizontal="right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 shrinkToFit="1"/>
    </xf>
    <xf numFmtId="0" fontId="34" fillId="2" borderId="12" xfId="0" applyFont="1" applyFill="1" applyBorder="1" applyAlignment="1" applyProtection="1">
      <alignment horizontal="center" vertical="center" shrinkToFit="1"/>
    </xf>
    <xf numFmtId="0" fontId="34" fillId="2" borderId="46" xfId="0" applyFont="1" applyFill="1" applyBorder="1" applyAlignment="1" applyProtection="1">
      <alignment horizontal="center" vertical="center" shrinkToFit="1"/>
    </xf>
    <xf numFmtId="0" fontId="34" fillId="2" borderId="11" xfId="0" applyFont="1" applyFill="1" applyBorder="1" applyAlignment="1" applyProtection="1">
      <alignment horizontal="center" vertical="center" shrinkToFit="1"/>
    </xf>
    <xf numFmtId="0" fontId="34" fillId="2" borderId="0" xfId="0" applyFont="1" applyFill="1" applyBorder="1" applyAlignment="1" applyProtection="1">
      <alignment horizontal="center" vertical="center" shrinkToFit="1"/>
    </xf>
    <xf numFmtId="0" fontId="34" fillId="2" borderId="40" xfId="0" applyFont="1" applyFill="1" applyBorder="1" applyAlignment="1" applyProtection="1">
      <alignment horizontal="center" vertical="center" shrinkToFit="1"/>
    </xf>
    <xf numFmtId="0" fontId="34" fillId="2" borderId="42" xfId="0" applyFont="1" applyFill="1" applyBorder="1" applyAlignment="1" applyProtection="1">
      <alignment horizontal="center" vertical="center" shrinkToFit="1"/>
    </xf>
    <xf numFmtId="0" fontId="34" fillId="2" borderId="43" xfId="0" applyFont="1" applyFill="1" applyBorder="1" applyAlignment="1" applyProtection="1">
      <alignment horizontal="center" vertical="center" shrinkToFit="1"/>
    </xf>
    <xf numFmtId="0" fontId="34" fillId="2" borderId="45" xfId="0" applyFont="1" applyFill="1" applyBorder="1" applyAlignment="1" applyProtection="1">
      <alignment horizontal="center" vertical="center" shrinkToFit="1"/>
    </xf>
    <xf numFmtId="0" fontId="34" fillId="2" borderId="37" xfId="0" applyFont="1" applyFill="1" applyBorder="1" applyAlignment="1" applyProtection="1">
      <alignment horizontal="center" vertical="center"/>
    </xf>
    <xf numFmtId="0" fontId="34" fillId="2" borderId="38" xfId="0" applyFont="1" applyFill="1" applyBorder="1" applyAlignment="1" applyProtection="1">
      <alignment horizontal="center" vertical="center"/>
    </xf>
    <xf numFmtId="0" fontId="34" fillId="2" borderId="28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top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3" fontId="22" fillId="0" borderId="8" xfId="0" quotePrefix="1" applyNumberFormat="1" applyFont="1" applyBorder="1" applyAlignment="1" applyProtection="1">
      <alignment horizontal="center" vertical="center" wrapText="1"/>
    </xf>
    <xf numFmtId="3" fontId="22" fillId="0" borderId="72" xfId="0" applyNumberFormat="1" applyFont="1" applyBorder="1" applyAlignment="1" applyProtection="1">
      <alignment horizontal="center" vertical="center" wrapText="1"/>
    </xf>
    <xf numFmtId="3" fontId="22" fillId="0" borderId="68" xfId="0" applyNumberFormat="1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5" fillId="0" borderId="67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72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3" fontId="22" fillId="0" borderId="5" xfId="0" quotePrefix="1" applyNumberFormat="1" applyFont="1" applyBorder="1" applyAlignment="1" applyProtection="1">
      <alignment horizontal="center" vertical="center" wrapText="1"/>
    </xf>
    <xf numFmtId="3" fontId="22" fillId="0" borderId="1" xfId="0" applyNumberFormat="1" applyFont="1" applyBorder="1" applyAlignment="1" applyProtection="1">
      <alignment horizontal="center" vertical="center" wrapText="1"/>
    </xf>
    <xf numFmtId="3" fontId="22" fillId="0" borderId="18" xfId="0" applyNumberFormat="1" applyFont="1" applyBorder="1" applyAlignment="1" applyProtection="1">
      <alignment horizontal="center" vertical="center" wrapText="1"/>
    </xf>
    <xf numFmtId="38" fontId="36" fillId="0" borderId="64" xfId="3" applyFont="1" applyBorder="1" applyAlignment="1">
      <alignment horizontal="right" shrinkToFit="1"/>
    </xf>
    <xf numFmtId="38" fontId="36" fillId="0" borderId="65" xfId="3" applyFont="1" applyBorder="1" applyAlignment="1">
      <alignment horizontal="right" shrinkToFit="1"/>
    </xf>
    <xf numFmtId="0" fontId="34" fillId="3" borderId="34" xfId="0" applyFont="1" applyFill="1" applyBorder="1" applyAlignment="1">
      <alignment horizontal="center" vertical="center" shrinkToFit="1"/>
    </xf>
    <xf numFmtId="0" fontId="34" fillId="3" borderId="32" xfId="0" applyFont="1" applyFill="1" applyBorder="1" applyAlignment="1">
      <alignment horizontal="center" vertical="center" shrinkToFit="1"/>
    </xf>
    <xf numFmtId="0" fontId="34" fillId="3" borderId="33" xfId="0" applyFont="1" applyFill="1" applyBorder="1" applyAlignment="1">
      <alignment horizontal="center" vertical="center" shrinkToFit="1"/>
    </xf>
    <xf numFmtId="0" fontId="16" fillId="3" borderId="53" xfId="0" applyFont="1" applyFill="1" applyBorder="1" applyAlignment="1">
      <alignment horizontal="center" vertical="center" wrapText="1" shrinkToFit="1"/>
    </xf>
    <xf numFmtId="0" fontId="34" fillId="3" borderId="19" xfId="0" applyFont="1" applyFill="1" applyBorder="1" applyAlignment="1">
      <alignment horizontal="center" vertical="center" shrinkToFit="1"/>
    </xf>
    <xf numFmtId="0" fontId="34" fillId="2" borderId="55" xfId="0" applyFont="1" applyFill="1" applyBorder="1" applyAlignment="1" applyProtection="1">
      <alignment horizontal="center" vertical="center" shrinkToFit="1"/>
    </xf>
    <xf numFmtId="0" fontId="34" fillId="2" borderId="56" xfId="0" applyFont="1" applyFill="1" applyBorder="1" applyAlignment="1" applyProtection="1">
      <alignment horizontal="center" vertical="center" shrinkToFit="1"/>
    </xf>
    <xf numFmtId="0" fontId="34" fillId="2" borderId="61" xfId="0" applyFont="1" applyFill="1" applyBorder="1" applyAlignment="1" applyProtection="1">
      <alignment horizontal="center" vertical="center" shrinkToFit="1"/>
    </xf>
    <xf numFmtId="0" fontId="34" fillId="2" borderId="63" xfId="0" applyFont="1" applyFill="1" applyBorder="1" applyAlignment="1" applyProtection="1">
      <alignment horizontal="center" vertical="center" shrinkToFit="1"/>
    </xf>
    <xf numFmtId="3" fontId="22" fillId="0" borderId="21" xfId="0" quotePrefix="1" applyNumberFormat="1" applyFont="1" applyBorder="1" applyAlignment="1" applyProtection="1">
      <alignment horizontal="center" vertical="center" wrapText="1"/>
    </xf>
    <xf numFmtId="3" fontId="22" fillId="0" borderId="15" xfId="0" applyNumberFormat="1" applyFont="1" applyBorder="1" applyAlignment="1" applyProtection="1">
      <alignment horizontal="center" vertical="center" wrapText="1"/>
    </xf>
    <xf numFmtId="3" fontId="22" fillId="0" borderId="16" xfId="0" applyNumberFormat="1" applyFont="1" applyBorder="1" applyAlignment="1" applyProtection="1">
      <alignment horizontal="center" vertical="center" wrapText="1"/>
    </xf>
    <xf numFmtId="0" fontId="30" fillId="0" borderId="0" xfId="1" applyFont="1" applyAlignment="1" applyProtection="1">
      <alignment horizontal="distributed" vertical="center" shrinkToFit="1"/>
      <protection locked="0"/>
    </xf>
    <xf numFmtId="38" fontId="36" fillId="0" borderId="31" xfId="3" applyFont="1" applyBorder="1" applyAlignment="1" applyProtection="1">
      <alignment horizontal="right"/>
    </xf>
    <xf numFmtId="38" fontId="36" fillId="0" borderId="29" xfId="3" applyFont="1" applyBorder="1" applyAlignment="1" applyProtection="1">
      <alignment horizontal="right"/>
    </xf>
    <xf numFmtId="0" fontId="30" fillId="0" borderId="0" xfId="1" applyFont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vertical="center"/>
    </xf>
    <xf numFmtId="0" fontId="32" fillId="2" borderId="21" xfId="1" applyFont="1" applyFill="1" applyBorder="1" applyAlignment="1" applyProtection="1">
      <alignment horizontal="center" vertical="center"/>
    </xf>
    <xf numFmtId="0" fontId="32" fillId="2" borderId="15" xfId="1" applyFont="1" applyFill="1" applyBorder="1" applyAlignment="1" applyProtection="1">
      <alignment horizontal="center" vertical="center"/>
    </xf>
    <xf numFmtId="0" fontId="33" fillId="0" borderId="22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 vertical="center"/>
      <protection locked="0"/>
    </xf>
    <xf numFmtId="0" fontId="32" fillId="2" borderId="16" xfId="1" applyFont="1" applyFill="1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wrapText="1" shrinkToFit="1"/>
    </xf>
    <xf numFmtId="0" fontId="26" fillId="0" borderId="0" xfId="0" applyFont="1" applyBorder="1" applyAlignment="1" applyProtection="1">
      <alignment horizontal="left" wrapText="1" shrinkToFit="1"/>
    </xf>
    <xf numFmtId="0" fontId="24" fillId="0" borderId="0" xfId="0" applyFont="1" applyAlignment="1" applyProtection="1">
      <alignment horizontal="left" vertical="center" wrapText="1" shrinkToFit="1"/>
    </xf>
    <xf numFmtId="0" fontId="24" fillId="0" borderId="40" xfId="0" applyFont="1" applyBorder="1" applyAlignment="1" applyProtection="1">
      <alignment horizontal="left" vertical="center" wrapText="1" shrinkToFi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horizontal="center" vertical="center" wrapText="1"/>
    </xf>
    <xf numFmtId="0" fontId="39" fillId="0" borderId="0" xfId="1" applyFont="1"/>
    <xf numFmtId="0" fontId="39" fillId="0" borderId="0" xfId="1" applyFont="1" applyAlignment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47</xdr:row>
      <xdr:rowOff>22411</xdr:rowOff>
    </xdr:from>
    <xdr:to>
      <xdr:col>5</xdr:col>
      <xdr:colOff>515470</xdr:colOff>
      <xdr:row>48</xdr:row>
      <xdr:rowOff>123265</xdr:rowOff>
    </xdr:to>
    <xdr:sp macro="" textlink="">
      <xdr:nvSpPr>
        <xdr:cNvPr id="2" name="線吹き出し 1 (枠付き) 1"/>
        <xdr:cNvSpPr/>
      </xdr:nvSpPr>
      <xdr:spPr>
        <a:xfrm>
          <a:off x="3372970" y="10600764"/>
          <a:ext cx="1232647" cy="392207"/>
        </a:xfrm>
        <a:prstGeom prst="borderCallout1">
          <a:avLst>
            <a:gd name="adj1" fmla="val -1250"/>
            <a:gd name="adj2" fmla="val 49667"/>
            <a:gd name="adj3" fmla="val -23306"/>
            <a:gd name="adj4" fmla="val 26122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この金額を講師に実際に支給します。</a:t>
          </a:r>
        </a:p>
      </xdr:txBody>
    </xdr:sp>
    <xdr:clientData/>
  </xdr:twoCellAnchor>
  <xdr:twoCellAnchor>
    <xdr:from>
      <xdr:col>2</xdr:col>
      <xdr:colOff>11206</xdr:colOff>
      <xdr:row>47</xdr:row>
      <xdr:rowOff>11207</xdr:rowOff>
    </xdr:from>
    <xdr:to>
      <xdr:col>3</xdr:col>
      <xdr:colOff>683559</xdr:colOff>
      <xdr:row>48</xdr:row>
      <xdr:rowOff>112061</xdr:rowOff>
    </xdr:to>
    <xdr:sp macro="" textlink="">
      <xdr:nvSpPr>
        <xdr:cNvPr id="6" name="線吹き出し 1 (枠付き) 5"/>
        <xdr:cNvSpPr/>
      </xdr:nvSpPr>
      <xdr:spPr>
        <a:xfrm>
          <a:off x="1647265" y="10589560"/>
          <a:ext cx="1490382" cy="392207"/>
        </a:xfrm>
        <a:prstGeom prst="borderCallout1">
          <a:avLst>
            <a:gd name="adj1" fmla="val -4107"/>
            <a:gd name="adj2" fmla="val 50020"/>
            <a:gd name="adj3" fmla="val -20450"/>
            <a:gd name="adj4" fmla="val 35442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所得税は確定次第、高体連まで持参してください。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N81"/>
  <sheetViews>
    <sheetView tabSelected="1" view="pageBreakPreview" topLeftCell="A42" zoomScale="55" zoomScaleNormal="100" zoomScaleSheetLayoutView="55" workbookViewId="0">
      <selection activeCell="F61" sqref="F61:G63"/>
    </sheetView>
  </sheetViews>
  <sheetFormatPr defaultRowHeight="14.25"/>
  <cols>
    <col min="1" max="1" width="11" style="2" customWidth="1"/>
    <col min="2" max="7" width="11.25" style="2" customWidth="1"/>
    <col min="8" max="9" width="11.25" style="34" customWidth="1"/>
    <col min="10" max="13" width="10.75" style="34" customWidth="1"/>
    <col min="14" max="15" width="7" style="2" customWidth="1"/>
    <col min="16" max="16384" width="9" style="2"/>
  </cols>
  <sheetData>
    <row r="27" spans="1:13" ht="30" customHeight="1">
      <c r="A27" s="135" t="s">
        <v>3</v>
      </c>
      <c r="B27" s="135"/>
      <c r="C27" s="135"/>
      <c r="D27" s="135"/>
      <c r="E27" s="135"/>
      <c r="F27" s="135"/>
      <c r="G27" s="135"/>
      <c r="H27" s="135"/>
      <c r="I27" s="135"/>
      <c r="J27" s="25"/>
      <c r="K27" s="25"/>
      <c r="L27" s="25"/>
      <c r="M27" s="25"/>
    </row>
    <row r="28" spans="1:13" ht="23.25" customHeight="1">
      <c r="A28" s="1"/>
      <c r="B28" s="1"/>
      <c r="C28" s="1"/>
      <c r="D28" s="1"/>
      <c r="E28" s="1"/>
      <c r="F28" s="1"/>
      <c r="G28" s="1"/>
      <c r="H28" s="136" t="s">
        <v>47</v>
      </c>
      <c r="I28" s="137"/>
      <c r="J28" s="137"/>
      <c r="K28" s="137"/>
      <c r="L28" s="137"/>
      <c r="M28" s="138"/>
    </row>
    <row r="29" spans="1:13" ht="23.25" customHeight="1">
      <c r="A29" s="3"/>
      <c r="B29" s="1"/>
      <c r="C29" s="1"/>
      <c r="D29" s="1"/>
      <c r="E29" s="1"/>
      <c r="F29" s="1"/>
      <c r="G29" s="1"/>
      <c r="H29" s="26" t="s">
        <v>4</v>
      </c>
      <c r="I29" s="27">
        <v>0.1021</v>
      </c>
      <c r="J29" s="26" t="s">
        <v>4</v>
      </c>
      <c r="K29" s="27">
        <v>0.1021</v>
      </c>
      <c r="L29" s="26" t="s">
        <v>4</v>
      </c>
      <c r="M29" s="27">
        <v>0.1021</v>
      </c>
    </row>
    <row r="30" spans="1:13" ht="23.25" customHeight="1">
      <c r="A30" s="4" t="s">
        <v>5</v>
      </c>
      <c r="B30" s="1"/>
      <c r="C30" s="1"/>
      <c r="D30" s="1"/>
      <c r="E30" s="1"/>
      <c r="F30" s="1"/>
      <c r="G30" s="1"/>
      <c r="H30" s="28">
        <v>1000</v>
      </c>
      <c r="I30" s="29">
        <f>ROUNDDOWN(H30*0.1021,0)</f>
        <v>102</v>
      </c>
      <c r="J30" s="28">
        <v>21000</v>
      </c>
      <c r="K30" s="29">
        <f t="shared" ref="K30:K49" si="0">ROUNDDOWN(J30*0.1021,0)</f>
        <v>2144</v>
      </c>
      <c r="L30" s="28">
        <v>41000</v>
      </c>
      <c r="M30" s="29">
        <f t="shared" ref="M30:M49" si="1">ROUNDDOWN(L30*0.1021,0)</f>
        <v>4186</v>
      </c>
    </row>
    <row r="31" spans="1:13" ht="23.25" customHeight="1">
      <c r="A31" s="187" t="s">
        <v>6</v>
      </c>
      <c r="B31" s="187"/>
      <c r="C31" s="187"/>
      <c r="D31" s="187"/>
      <c r="E31" s="187"/>
      <c r="F31" s="187"/>
      <c r="G31" s="188"/>
      <c r="H31" s="30">
        <v>2000</v>
      </c>
      <c r="I31" s="31">
        <f t="shared" ref="I31:I49" si="2">ROUNDDOWN(H31*0.1021,0)</f>
        <v>204</v>
      </c>
      <c r="J31" s="30">
        <v>22000</v>
      </c>
      <c r="K31" s="31">
        <f t="shared" si="0"/>
        <v>2246</v>
      </c>
      <c r="L31" s="30">
        <v>42000</v>
      </c>
      <c r="M31" s="31">
        <f t="shared" si="1"/>
        <v>4288</v>
      </c>
    </row>
    <row r="32" spans="1:13" ht="23.25" customHeight="1">
      <c r="A32" s="187"/>
      <c r="B32" s="187"/>
      <c r="C32" s="187"/>
      <c r="D32" s="187"/>
      <c r="E32" s="187"/>
      <c r="F32" s="187"/>
      <c r="G32" s="188"/>
      <c r="H32" s="30">
        <v>3000</v>
      </c>
      <c r="I32" s="31">
        <f t="shared" si="2"/>
        <v>306</v>
      </c>
      <c r="J32" s="30">
        <v>23000</v>
      </c>
      <c r="K32" s="31">
        <f t="shared" si="0"/>
        <v>2348</v>
      </c>
      <c r="L32" s="30">
        <v>43000</v>
      </c>
      <c r="M32" s="31">
        <f t="shared" si="1"/>
        <v>4390</v>
      </c>
    </row>
    <row r="33" spans="1:13" ht="23.25" customHeight="1">
      <c r="A33" s="5" t="s">
        <v>7</v>
      </c>
      <c r="B33" s="5"/>
      <c r="C33" s="5"/>
      <c r="D33" s="5"/>
      <c r="E33" s="5"/>
      <c r="F33" s="5"/>
      <c r="G33" s="5"/>
      <c r="H33" s="30">
        <v>4000</v>
      </c>
      <c r="I33" s="31">
        <f t="shared" si="2"/>
        <v>408</v>
      </c>
      <c r="J33" s="30">
        <v>24000</v>
      </c>
      <c r="K33" s="31">
        <f t="shared" si="0"/>
        <v>2450</v>
      </c>
      <c r="L33" s="30">
        <v>44000</v>
      </c>
      <c r="M33" s="31">
        <f t="shared" si="1"/>
        <v>4492</v>
      </c>
    </row>
    <row r="34" spans="1:13" ht="23.25" customHeight="1">
      <c r="A34" s="5" t="s">
        <v>46</v>
      </c>
      <c r="B34" s="5"/>
      <c r="C34" s="5"/>
      <c r="D34" s="5"/>
      <c r="E34" s="5"/>
      <c r="F34" s="5"/>
      <c r="G34" s="5"/>
      <c r="H34" s="30">
        <v>5000</v>
      </c>
      <c r="I34" s="31">
        <f t="shared" si="2"/>
        <v>510</v>
      </c>
      <c r="J34" s="30">
        <v>25000</v>
      </c>
      <c r="K34" s="31">
        <f>ROUNDDOWN(J34*0.1021,0)</f>
        <v>2552</v>
      </c>
      <c r="L34" s="30">
        <v>45000</v>
      </c>
      <c r="M34" s="31">
        <f t="shared" si="1"/>
        <v>4594</v>
      </c>
    </row>
    <row r="35" spans="1:13" ht="23.25" customHeight="1">
      <c r="A35" s="142" t="s">
        <v>8</v>
      </c>
      <c r="B35" s="143"/>
      <c r="C35" s="144"/>
      <c r="D35" s="191" t="s">
        <v>9</v>
      </c>
      <c r="E35" s="143"/>
      <c r="F35" s="144"/>
      <c r="G35" s="6"/>
      <c r="H35" s="30">
        <v>6000</v>
      </c>
      <c r="I35" s="31">
        <f t="shared" si="2"/>
        <v>612</v>
      </c>
      <c r="J35" s="30">
        <v>26000</v>
      </c>
      <c r="K35" s="31">
        <f t="shared" si="0"/>
        <v>2654</v>
      </c>
      <c r="L35" s="30">
        <v>46000</v>
      </c>
      <c r="M35" s="31">
        <f t="shared" si="1"/>
        <v>4696</v>
      </c>
    </row>
    <row r="36" spans="1:13" ht="23.25" customHeight="1">
      <c r="A36" s="145" t="s">
        <v>10</v>
      </c>
      <c r="B36" s="148" t="s">
        <v>11</v>
      </c>
      <c r="C36" s="54" t="s">
        <v>12</v>
      </c>
      <c r="D36" s="139">
        <v>8000</v>
      </c>
      <c r="E36" s="140"/>
      <c r="F36" s="141"/>
      <c r="G36" s="6"/>
      <c r="H36" s="30">
        <v>7000</v>
      </c>
      <c r="I36" s="31">
        <f t="shared" si="2"/>
        <v>714</v>
      </c>
      <c r="J36" s="30">
        <v>27000</v>
      </c>
      <c r="K36" s="31">
        <f t="shared" si="0"/>
        <v>2756</v>
      </c>
      <c r="L36" s="30">
        <v>47000</v>
      </c>
      <c r="M36" s="31">
        <f t="shared" si="1"/>
        <v>4798</v>
      </c>
    </row>
    <row r="37" spans="1:13" ht="23.25" customHeight="1">
      <c r="A37" s="146"/>
      <c r="B37" s="149"/>
      <c r="C37" s="55" t="s">
        <v>13</v>
      </c>
      <c r="D37" s="154">
        <v>5000</v>
      </c>
      <c r="E37" s="155"/>
      <c r="F37" s="156"/>
      <c r="G37" s="6"/>
      <c r="H37" s="30">
        <v>8000</v>
      </c>
      <c r="I37" s="31">
        <f t="shared" si="2"/>
        <v>816</v>
      </c>
      <c r="J37" s="30">
        <v>28000</v>
      </c>
      <c r="K37" s="31">
        <f t="shared" si="0"/>
        <v>2858</v>
      </c>
      <c r="L37" s="30">
        <v>48000</v>
      </c>
      <c r="M37" s="31">
        <f t="shared" si="1"/>
        <v>4900</v>
      </c>
    </row>
    <row r="38" spans="1:13" ht="23.25" customHeight="1">
      <c r="A38" s="147"/>
      <c r="B38" s="150"/>
      <c r="C38" s="56" t="s">
        <v>14</v>
      </c>
      <c r="D38" s="151" t="s">
        <v>48</v>
      </c>
      <c r="E38" s="152"/>
      <c r="F38" s="153"/>
      <c r="G38" s="6"/>
      <c r="H38" s="30">
        <v>9000</v>
      </c>
      <c r="I38" s="31">
        <f t="shared" si="2"/>
        <v>918</v>
      </c>
      <c r="J38" s="30">
        <v>29000</v>
      </c>
      <c r="K38" s="31">
        <f t="shared" si="0"/>
        <v>2960</v>
      </c>
      <c r="L38" s="30">
        <v>49000</v>
      </c>
      <c r="M38" s="31">
        <f t="shared" si="1"/>
        <v>5002</v>
      </c>
    </row>
    <row r="39" spans="1:13" ht="23.25" customHeight="1">
      <c r="A39" s="189" t="s">
        <v>15</v>
      </c>
      <c r="B39" s="190" t="s">
        <v>11</v>
      </c>
      <c r="C39" s="57" t="s">
        <v>12</v>
      </c>
      <c r="D39" s="168">
        <v>20000</v>
      </c>
      <c r="E39" s="169"/>
      <c r="F39" s="170"/>
      <c r="G39" s="6"/>
      <c r="H39" s="30">
        <v>10000</v>
      </c>
      <c r="I39" s="31">
        <f t="shared" si="2"/>
        <v>1021</v>
      </c>
      <c r="J39" s="30">
        <v>30000</v>
      </c>
      <c r="K39" s="31">
        <f t="shared" si="0"/>
        <v>3063</v>
      </c>
      <c r="L39" s="30">
        <v>50000</v>
      </c>
      <c r="M39" s="31">
        <f t="shared" si="1"/>
        <v>5105</v>
      </c>
    </row>
    <row r="40" spans="1:13" ht="23.25" customHeight="1">
      <c r="A40" s="146"/>
      <c r="B40" s="149"/>
      <c r="C40" s="55" t="s">
        <v>16</v>
      </c>
      <c r="D40" s="154">
        <v>17000</v>
      </c>
      <c r="E40" s="155"/>
      <c r="F40" s="156"/>
      <c r="G40" s="6"/>
      <c r="H40" s="30">
        <v>11000</v>
      </c>
      <c r="I40" s="31">
        <f t="shared" si="2"/>
        <v>1123</v>
      </c>
      <c r="J40" s="30">
        <v>31000</v>
      </c>
      <c r="K40" s="31">
        <f t="shared" si="0"/>
        <v>3165</v>
      </c>
      <c r="L40" s="30">
        <v>51000</v>
      </c>
      <c r="M40" s="31">
        <f t="shared" si="1"/>
        <v>5207</v>
      </c>
    </row>
    <row r="41" spans="1:13" ht="23.25" customHeight="1">
      <c r="A41" s="147"/>
      <c r="B41" s="150"/>
      <c r="C41" s="56" t="s">
        <v>14</v>
      </c>
      <c r="D41" s="151" t="s">
        <v>49</v>
      </c>
      <c r="E41" s="152"/>
      <c r="F41" s="153"/>
      <c r="G41" s="6"/>
      <c r="H41" s="30">
        <v>12000</v>
      </c>
      <c r="I41" s="31">
        <f t="shared" si="2"/>
        <v>1225</v>
      </c>
      <c r="J41" s="30">
        <v>32000</v>
      </c>
      <c r="K41" s="31">
        <f t="shared" si="0"/>
        <v>3267</v>
      </c>
      <c r="L41" s="30">
        <v>52000</v>
      </c>
      <c r="M41" s="31">
        <f t="shared" si="1"/>
        <v>5309</v>
      </c>
    </row>
    <row r="42" spans="1:13" ht="23.25" customHeight="1">
      <c r="A42" s="185" t="s">
        <v>35</v>
      </c>
      <c r="B42" s="185"/>
      <c r="C42" s="185"/>
      <c r="D42" s="185"/>
      <c r="E42" s="185"/>
      <c r="F42" s="185"/>
      <c r="G42" s="186"/>
      <c r="H42" s="30">
        <v>13000</v>
      </c>
      <c r="I42" s="31">
        <f t="shared" si="2"/>
        <v>1327</v>
      </c>
      <c r="J42" s="30">
        <v>33000</v>
      </c>
      <c r="K42" s="31">
        <f t="shared" si="0"/>
        <v>3369</v>
      </c>
      <c r="L42" s="30">
        <v>53000</v>
      </c>
      <c r="M42" s="31">
        <f t="shared" si="1"/>
        <v>5411</v>
      </c>
    </row>
    <row r="43" spans="1:13" ht="23.25" customHeight="1">
      <c r="A43" s="185"/>
      <c r="B43" s="185"/>
      <c r="C43" s="185"/>
      <c r="D43" s="185"/>
      <c r="E43" s="185"/>
      <c r="F43" s="185"/>
      <c r="G43" s="186"/>
      <c r="H43" s="30">
        <v>14000</v>
      </c>
      <c r="I43" s="31">
        <f t="shared" si="2"/>
        <v>1429</v>
      </c>
      <c r="J43" s="30">
        <v>34000</v>
      </c>
      <c r="K43" s="31">
        <f t="shared" si="0"/>
        <v>3471</v>
      </c>
      <c r="L43" s="30">
        <v>54000</v>
      </c>
      <c r="M43" s="31">
        <f t="shared" si="1"/>
        <v>5513</v>
      </c>
    </row>
    <row r="44" spans="1:13" ht="23.25" customHeight="1">
      <c r="A44" s="5" t="s">
        <v>17</v>
      </c>
      <c r="B44" s="5"/>
      <c r="C44" s="5"/>
      <c r="D44" s="5"/>
      <c r="E44" s="5"/>
      <c r="F44" s="5"/>
      <c r="G44" s="5"/>
      <c r="H44" s="30">
        <v>15000</v>
      </c>
      <c r="I44" s="31">
        <f t="shared" si="2"/>
        <v>1531</v>
      </c>
      <c r="J44" s="30">
        <v>35000</v>
      </c>
      <c r="K44" s="31">
        <f t="shared" si="0"/>
        <v>3573</v>
      </c>
      <c r="L44" s="30">
        <v>55000</v>
      </c>
      <c r="M44" s="31">
        <f t="shared" si="1"/>
        <v>5615</v>
      </c>
    </row>
    <row r="45" spans="1:13" ht="23.25" customHeight="1">
      <c r="A45" s="5" t="s">
        <v>36</v>
      </c>
      <c r="B45" s="5"/>
      <c r="C45" s="5"/>
      <c r="D45" s="5"/>
      <c r="E45" s="5"/>
      <c r="F45" s="5"/>
      <c r="G45" s="5"/>
      <c r="H45" s="30">
        <v>16000</v>
      </c>
      <c r="I45" s="31">
        <f t="shared" si="2"/>
        <v>1633</v>
      </c>
      <c r="J45" s="30">
        <v>36000</v>
      </c>
      <c r="K45" s="31">
        <f t="shared" si="0"/>
        <v>3675</v>
      </c>
      <c r="L45" s="30">
        <v>56000</v>
      </c>
      <c r="M45" s="31">
        <f t="shared" si="1"/>
        <v>5717</v>
      </c>
    </row>
    <row r="46" spans="1:13" ht="23.25" customHeight="1">
      <c r="A46" s="5" t="s">
        <v>37</v>
      </c>
      <c r="B46" s="5"/>
      <c r="C46" s="5"/>
      <c r="D46" s="5"/>
      <c r="E46" s="5"/>
      <c r="F46" s="5"/>
      <c r="G46" s="5"/>
      <c r="H46" s="30">
        <v>17000</v>
      </c>
      <c r="I46" s="31">
        <f t="shared" si="2"/>
        <v>1735</v>
      </c>
      <c r="J46" s="30">
        <v>37000</v>
      </c>
      <c r="K46" s="31">
        <f t="shared" si="0"/>
        <v>3777</v>
      </c>
      <c r="L46" s="30">
        <v>57000</v>
      </c>
      <c r="M46" s="31">
        <f t="shared" si="1"/>
        <v>5819</v>
      </c>
    </row>
    <row r="47" spans="1:13" ht="23.25" customHeight="1">
      <c r="A47" s="5" t="s">
        <v>38</v>
      </c>
      <c r="B47" s="5"/>
      <c r="C47" s="5"/>
      <c r="D47" s="5"/>
      <c r="E47" s="5"/>
      <c r="F47" s="5"/>
      <c r="G47" s="5"/>
      <c r="H47" s="30">
        <v>18000</v>
      </c>
      <c r="I47" s="31">
        <f t="shared" si="2"/>
        <v>1837</v>
      </c>
      <c r="J47" s="30">
        <v>38000</v>
      </c>
      <c r="K47" s="31">
        <f t="shared" si="0"/>
        <v>3879</v>
      </c>
      <c r="L47" s="30">
        <v>58000</v>
      </c>
      <c r="M47" s="31">
        <f t="shared" si="1"/>
        <v>5921</v>
      </c>
    </row>
    <row r="48" spans="1:13" ht="23.25" customHeight="1">
      <c r="A48" s="6"/>
      <c r="B48" s="6"/>
      <c r="C48" s="6"/>
      <c r="D48" s="5"/>
      <c r="E48" s="5"/>
      <c r="F48" s="5"/>
      <c r="G48" s="5"/>
      <c r="H48" s="30">
        <v>19000</v>
      </c>
      <c r="I48" s="31">
        <f t="shared" si="2"/>
        <v>1939</v>
      </c>
      <c r="J48" s="30">
        <v>39000</v>
      </c>
      <c r="K48" s="31">
        <f t="shared" si="0"/>
        <v>3981</v>
      </c>
      <c r="L48" s="30">
        <v>59000</v>
      </c>
      <c r="M48" s="31">
        <f t="shared" si="1"/>
        <v>6023</v>
      </c>
    </row>
    <row r="49" spans="1:13" ht="23.25" customHeight="1">
      <c r="A49" s="7"/>
      <c r="B49" s="6"/>
      <c r="C49" s="6"/>
      <c r="D49" s="6"/>
      <c r="E49" s="6"/>
      <c r="F49" s="6"/>
      <c r="G49" s="6"/>
      <c r="H49" s="32">
        <v>20000</v>
      </c>
      <c r="I49" s="33">
        <f t="shared" si="2"/>
        <v>2042</v>
      </c>
      <c r="J49" s="32">
        <v>40000</v>
      </c>
      <c r="K49" s="33">
        <f t="shared" si="0"/>
        <v>4084</v>
      </c>
      <c r="L49" s="32">
        <v>60000</v>
      </c>
      <c r="M49" s="33">
        <f t="shared" si="1"/>
        <v>6126</v>
      </c>
    </row>
    <row r="50" spans="1:13" ht="23.25" customHeight="1">
      <c r="A50" s="184" t="s">
        <v>18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25"/>
      <c r="L50" s="25"/>
      <c r="M50" s="25"/>
    </row>
    <row r="51" spans="1:13">
      <c r="A51" s="8"/>
      <c r="B51" s="1"/>
      <c r="C51" s="1"/>
      <c r="D51" s="1"/>
      <c r="E51" s="1"/>
      <c r="F51" s="1"/>
      <c r="G51" s="1"/>
      <c r="H51" s="25"/>
      <c r="I51" s="25"/>
      <c r="J51" s="25"/>
      <c r="K51" s="25"/>
      <c r="L51" s="25"/>
      <c r="M51" s="25"/>
    </row>
    <row r="52" spans="1:13">
      <c r="A52" s="9"/>
    </row>
    <row r="53" spans="1:13" s="14" customFormat="1" ht="22.5" customHeight="1">
      <c r="A53" s="10" t="s">
        <v>19</v>
      </c>
      <c r="B53" s="11"/>
      <c r="C53" s="11"/>
      <c r="D53" s="11"/>
      <c r="E53" s="12"/>
      <c r="F53" s="13"/>
      <c r="G53" s="13"/>
      <c r="H53" s="35"/>
      <c r="I53" s="171" t="s">
        <v>39</v>
      </c>
      <c r="J53" s="171"/>
      <c r="K53" s="171"/>
      <c r="L53" s="171"/>
      <c r="M53" s="36"/>
    </row>
    <row r="54" spans="1:13" s="14" customFormat="1" ht="22.5" customHeight="1">
      <c r="A54" s="12"/>
      <c r="B54" s="15"/>
      <c r="C54" s="15"/>
      <c r="D54" s="12"/>
      <c r="E54" s="12"/>
      <c r="F54" s="12"/>
      <c r="H54" s="58"/>
      <c r="I54" s="59" t="s">
        <v>50</v>
      </c>
      <c r="J54" s="174"/>
      <c r="K54" s="174"/>
      <c r="L54" s="174"/>
      <c r="M54" s="36" t="s">
        <v>20</v>
      </c>
    </row>
    <row r="55" spans="1:13" s="14" customFormat="1" ht="22.5" customHeight="1">
      <c r="B55" s="193"/>
      <c r="C55" s="192" t="s">
        <v>51</v>
      </c>
      <c r="D55" s="13"/>
      <c r="E55" s="13"/>
      <c r="H55" s="36"/>
      <c r="I55" s="36"/>
      <c r="J55" s="36"/>
      <c r="K55" s="36"/>
      <c r="L55" s="36"/>
      <c r="M55" s="36"/>
    </row>
    <row r="56" spans="1:13" s="14" customFormat="1" ht="22.5" customHeight="1">
      <c r="A56" s="97">
        <v>1</v>
      </c>
      <c r="B56" s="176" t="s">
        <v>21</v>
      </c>
      <c r="C56" s="177"/>
      <c r="D56" s="177"/>
      <c r="E56" s="177"/>
      <c r="F56" s="177"/>
      <c r="G56" s="177" t="s">
        <v>22</v>
      </c>
      <c r="H56" s="177"/>
      <c r="I56" s="177"/>
      <c r="J56" s="177"/>
      <c r="K56" s="180"/>
      <c r="L56" s="34"/>
      <c r="M56" s="34"/>
    </row>
    <row r="57" spans="1:13" s="14" customFormat="1" ht="47.25" customHeight="1">
      <c r="A57" s="98"/>
      <c r="B57" s="178"/>
      <c r="C57" s="179"/>
      <c r="D57" s="179"/>
      <c r="E57" s="179"/>
      <c r="F57" s="179"/>
      <c r="G57" s="181"/>
      <c r="H57" s="181"/>
      <c r="I57" s="181"/>
      <c r="J57" s="181"/>
      <c r="K57" s="182"/>
      <c r="L57" s="34"/>
      <c r="M57" s="34"/>
    </row>
    <row r="58" spans="1:13" s="14" customFormat="1" ht="22.5" customHeight="1">
      <c r="A58" s="16"/>
      <c r="B58" s="16"/>
      <c r="C58" s="16"/>
      <c r="D58" s="16"/>
      <c r="E58" s="16"/>
      <c r="F58" s="16"/>
      <c r="G58" s="16"/>
      <c r="H58" s="37"/>
      <c r="I58" s="37"/>
      <c r="J58" s="37"/>
      <c r="K58" s="34"/>
      <c r="L58" s="34"/>
      <c r="M58" s="34"/>
    </row>
    <row r="59" spans="1:13" s="14" customFormat="1" ht="22.5" customHeight="1">
      <c r="A59" s="61" t="s">
        <v>23</v>
      </c>
      <c r="B59" s="71" t="s">
        <v>24</v>
      </c>
      <c r="C59" s="72"/>
      <c r="D59" s="72"/>
      <c r="E59" s="73"/>
      <c r="F59" s="175" t="s">
        <v>25</v>
      </c>
      <c r="G59" s="72"/>
      <c r="H59" s="72"/>
      <c r="I59" s="72"/>
      <c r="J59" s="72"/>
      <c r="K59" s="72"/>
      <c r="L59" s="73"/>
      <c r="M59" s="34"/>
    </row>
    <row r="60" spans="1:13" s="14" customFormat="1" ht="22.5" customHeight="1">
      <c r="A60" s="62"/>
      <c r="B60" s="183" t="s">
        <v>26</v>
      </c>
      <c r="C60" s="74"/>
      <c r="D60" s="74" t="s">
        <v>2</v>
      </c>
      <c r="E60" s="75"/>
      <c r="F60" s="105" t="s">
        <v>27</v>
      </c>
      <c r="G60" s="74"/>
      <c r="H60" s="106" t="s">
        <v>28</v>
      </c>
      <c r="I60" s="106"/>
      <c r="J60" s="121" t="s">
        <v>40</v>
      </c>
      <c r="K60" s="122"/>
      <c r="L60" s="123"/>
      <c r="M60" s="34"/>
    </row>
    <row r="61" spans="1:13" s="14" customFormat="1" ht="22.5" customHeight="1">
      <c r="A61" s="62"/>
      <c r="B61" s="119"/>
      <c r="C61" s="120"/>
      <c r="D61" s="80"/>
      <c r="E61" s="81"/>
      <c r="F61" s="111"/>
      <c r="G61" s="112"/>
      <c r="H61" s="107"/>
      <c r="I61" s="108"/>
      <c r="J61" s="124"/>
      <c r="K61" s="125"/>
      <c r="L61" s="126"/>
      <c r="M61" s="34"/>
    </row>
    <row r="62" spans="1:13" s="14" customFormat="1" ht="22.5" customHeight="1">
      <c r="A62" s="62"/>
      <c r="B62" s="119"/>
      <c r="C62" s="120"/>
      <c r="D62" s="80"/>
      <c r="E62" s="81"/>
      <c r="F62" s="113"/>
      <c r="G62" s="114"/>
      <c r="H62" s="109"/>
      <c r="I62" s="110"/>
      <c r="J62" s="124"/>
      <c r="K62" s="125"/>
      <c r="L62" s="126"/>
      <c r="M62" s="34"/>
    </row>
    <row r="63" spans="1:13" s="14" customFormat="1" ht="22.5" customHeight="1">
      <c r="A63" s="62"/>
      <c r="B63" s="119"/>
      <c r="C63" s="120"/>
      <c r="D63" s="80"/>
      <c r="E63" s="81"/>
      <c r="F63" s="113"/>
      <c r="G63" s="114"/>
      <c r="H63" s="109"/>
      <c r="I63" s="110"/>
      <c r="J63" s="124"/>
      <c r="K63" s="125"/>
      <c r="L63" s="126"/>
      <c r="M63" s="34"/>
    </row>
    <row r="64" spans="1:13" s="14" customFormat="1" ht="22.5" customHeight="1">
      <c r="A64" s="62"/>
      <c r="B64" s="101"/>
      <c r="C64" s="102"/>
      <c r="D64" s="103"/>
      <c r="E64" s="104"/>
      <c r="F64" s="117" t="s">
        <v>27</v>
      </c>
      <c r="G64" s="118"/>
      <c r="H64" s="115" t="s">
        <v>29</v>
      </c>
      <c r="I64" s="116"/>
      <c r="J64" s="124"/>
      <c r="K64" s="125"/>
      <c r="L64" s="126"/>
      <c r="M64" s="34"/>
    </row>
    <row r="65" spans="1:14" s="14" customFormat="1" ht="42.75" customHeight="1">
      <c r="A65" s="78" t="s">
        <v>30</v>
      </c>
      <c r="B65" s="133" t="s">
        <v>41</v>
      </c>
      <c r="C65" s="134"/>
      <c r="D65" s="76" t="s">
        <v>42</v>
      </c>
      <c r="E65" s="77"/>
      <c r="F65" s="130" t="s">
        <v>43</v>
      </c>
      <c r="G65" s="131"/>
      <c r="H65" s="131"/>
      <c r="I65" s="132"/>
      <c r="J65" s="127"/>
      <c r="K65" s="128"/>
      <c r="L65" s="129"/>
      <c r="M65" s="34"/>
    </row>
    <row r="66" spans="1:14" s="14" customFormat="1" ht="54" customHeight="1">
      <c r="A66" s="79"/>
      <c r="B66" s="93">
        <f>B61+B62+B63+B64</f>
        <v>0</v>
      </c>
      <c r="C66" s="94"/>
      <c r="D66" s="95">
        <f>ROUNDDOWN((B66*0.1021),0)</f>
        <v>0</v>
      </c>
      <c r="E66" s="96"/>
      <c r="F66" s="172">
        <f>F61*H61</f>
        <v>0</v>
      </c>
      <c r="G66" s="173"/>
      <c r="H66" s="173"/>
      <c r="I66" s="173"/>
      <c r="J66" s="91">
        <f>ROUNDDOWN((F66*0.1021),0)</f>
        <v>0</v>
      </c>
      <c r="K66" s="91"/>
      <c r="L66" s="92"/>
      <c r="M66" s="34"/>
    </row>
    <row r="67" spans="1:14" s="14" customFormat="1" ht="22.5" customHeight="1" thickBot="1">
      <c r="A67" s="2"/>
      <c r="B67" s="2"/>
      <c r="C67" s="2"/>
      <c r="D67" s="2"/>
      <c r="H67" s="36"/>
      <c r="I67" s="34"/>
      <c r="J67" s="34"/>
      <c r="K67" s="34"/>
      <c r="L67" s="34"/>
      <c r="M67" s="34"/>
    </row>
    <row r="68" spans="1:14" s="14" customFormat="1" ht="27" customHeight="1">
      <c r="A68" s="63" t="s">
        <v>31</v>
      </c>
      <c r="B68" s="88" t="s">
        <v>44</v>
      </c>
      <c r="C68" s="89"/>
      <c r="D68" s="86" t="s">
        <v>45</v>
      </c>
      <c r="E68" s="83"/>
      <c r="F68" s="82" t="s">
        <v>32</v>
      </c>
      <c r="G68" s="83"/>
      <c r="H68" s="164" t="s">
        <v>33</v>
      </c>
      <c r="I68" s="165"/>
      <c r="J68" s="36"/>
      <c r="K68" s="159" t="s">
        <v>34</v>
      </c>
      <c r="L68" s="160"/>
      <c r="M68" s="161"/>
    </row>
    <row r="69" spans="1:14" s="14" customFormat="1" ht="38.25" customHeight="1">
      <c r="A69" s="64"/>
      <c r="B69" s="84"/>
      <c r="C69" s="90"/>
      <c r="D69" s="87"/>
      <c r="E69" s="85"/>
      <c r="F69" s="84"/>
      <c r="G69" s="85"/>
      <c r="H69" s="166"/>
      <c r="I69" s="167"/>
      <c r="J69" s="36"/>
      <c r="K69" s="162" t="s">
        <v>1</v>
      </c>
      <c r="L69" s="163"/>
      <c r="M69" s="60" t="s">
        <v>0</v>
      </c>
    </row>
    <row r="70" spans="1:14" s="14" customFormat="1" ht="57" customHeight="1" thickBot="1">
      <c r="A70" s="65"/>
      <c r="B70" s="66">
        <f>B66-D66</f>
        <v>0</v>
      </c>
      <c r="C70" s="67"/>
      <c r="D70" s="67">
        <f>F66-J66</f>
        <v>0</v>
      </c>
      <c r="E70" s="68"/>
      <c r="F70" s="69">
        <f>B70+D70</f>
        <v>0</v>
      </c>
      <c r="G70" s="70"/>
      <c r="H70" s="99"/>
      <c r="I70" s="100"/>
      <c r="J70" s="36"/>
      <c r="K70" s="157">
        <f>D66+J66</f>
        <v>0</v>
      </c>
      <c r="L70" s="158"/>
      <c r="M70" s="38"/>
      <c r="N70" s="17"/>
    </row>
    <row r="71" spans="1:14" s="14" customFormat="1" ht="22.5" customHeight="1">
      <c r="A71" s="2"/>
      <c r="B71" s="2"/>
      <c r="C71" s="2"/>
      <c r="D71" s="2"/>
      <c r="E71" s="2"/>
      <c r="F71" s="2"/>
      <c r="G71" s="2"/>
      <c r="H71" s="34"/>
      <c r="I71" s="34"/>
      <c r="J71" s="34"/>
      <c r="K71" s="34"/>
      <c r="L71" s="34"/>
      <c r="M71" s="34"/>
    </row>
    <row r="75" spans="1:14" ht="13.5" customHeight="1">
      <c r="G75" s="18"/>
      <c r="I75" s="39"/>
      <c r="K75" s="39"/>
    </row>
    <row r="76" spans="1:14" ht="13.5" customHeight="1">
      <c r="F76" s="19"/>
      <c r="G76" s="20"/>
      <c r="H76" s="40"/>
      <c r="I76" s="41"/>
      <c r="J76" s="42"/>
      <c r="K76" s="41"/>
    </row>
    <row r="77" spans="1:14" ht="13.5" customHeight="1">
      <c r="F77" s="19"/>
      <c r="G77" s="20"/>
      <c r="H77" s="40"/>
      <c r="I77" s="41"/>
      <c r="J77" s="43"/>
      <c r="K77" s="44"/>
    </row>
    <row r="78" spans="1:14" ht="13.5" customHeight="1">
      <c r="F78" s="19"/>
      <c r="G78" s="20"/>
      <c r="H78" s="40"/>
      <c r="I78" s="41"/>
      <c r="J78" s="45"/>
      <c r="K78" s="46"/>
    </row>
    <row r="79" spans="1:14" ht="13.5" customHeight="1">
      <c r="F79" s="19"/>
      <c r="G79" s="20"/>
      <c r="H79" s="40"/>
      <c r="I79" s="41"/>
      <c r="J79" s="47"/>
      <c r="K79" s="48"/>
    </row>
    <row r="80" spans="1:14" ht="13.5" customHeight="1">
      <c r="F80" s="21"/>
      <c r="G80" s="22"/>
      <c r="H80" s="49"/>
      <c r="I80" s="44"/>
      <c r="J80" s="47"/>
      <c r="K80" s="48"/>
    </row>
    <row r="81" spans="6:11" ht="15.75">
      <c r="F81" s="23">
        <f>J66</f>
        <v>0</v>
      </c>
      <c r="G81" s="24"/>
      <c r="H81" s="50" t="e">
        <f>#REF!+F81</f>
        <v>#REF!</v>
      </c>
      <c r="I81" s="51"/>
      <c r="J81" s="52"/>
      <c r="K81" s="53"/>
    </row>
  </sheetData>
  <sheetProtection sheet="1" objects="1" scenarios="1" selectLockedCells="1"/>
  <mergeCells count="64">
    <mergeCell ref="A50:J50"/>
    <mergeCell ref="A42:G43"/>
    <mergeCell ref="A31:G32"/>
    <mergeCell ref="A39:A41"/>
    <mergeCell ref="B39:B41"/>
    <mergeCell ref="D35:F35"/>
    <mergeCell ref="K70:L70"/>
    <mergeCell ref="K68:M68"/>
    <mergeCell ref="K69:L69"/>
    <mergeCell ref="H68:I69"/>
    <mergeCell ref="D39:F39"/>
    <mergeCell ref="D40:F40"/>
    <mergeCell ref="D41:F41"/>
    <mergeCell ref="I53:L53"/>
    <mergeCell ref="F66:I66"/>
    <mergeCell ref="J54:L54"/>
    <mergeCell ref="F59:L59"/>
    <mergeCell ref="B56:F56"/>
    <mergeCell ref="B57:F57"/>
    <mergeCell ref="G56:K56"/>
    <mergeCell ref="G57:K57"/>
    <mergeCell ref="B60:C60"/>
    <mergeCell ref="A27:I27"/>
    <mergeCell ref="H28:M28"/>
    <mergeCell ref="D36:F36"/>
    <mergeCell ref="A35:C35"/>
    <mergeCell ref="A36:A38"/>
    <mergeCell ref="B36:B38"/>
    <mergeCell ref="D38:F38"/>
    <mergeCell ref="D37:F37"/>
    <mergeCell ref="J60:L65"/>
    <mergeCell ref="F65:I65"/>
    <mergeCell ref="B65:C65"/>
    <mergeCell ref="D62:E62"/>
    <mergeCell ref="B63:C63"/>
    <mergeCell ref="J66:L66"/>
    <mergeCell ref="B66:C66"/>
    <mergeCell ref="D66:E66"/>
    <mergeCell ref="A56:A57"/>
    <mergeCell ref="H70:I70"/>
    <mergeCell ref="B64:C64"/>
    <mergeCell ref="D64:E64"/>
    <mergeCell ref="F60:G60"/>
    <mergeCell ref="H60:I60"/>
    <mergeCell ref="H61:I63"/>
    <mergeCell ref="F61:G63"/>
    <mergeCell ref="H64:I64"/>
    <mergeCell ref="F64:G64"/>
    <mergeCell ref="B61:C61"/>
    <mergeCell ref="D61:E61"/>
    <mergeCell ref="B62:C62"/>
    <mergeCell ref="A59:A64"/>
    <mergeCell ref="A68:A70"/>
    <mergeCell ref="B70:C70"/>
    <mergeCell ref="D70:E70"/>
    <mergeCell ref="F70:G70"/>
    <mergeCell ref="B59:E59"/>
    <mergeCell ref="D60:E60"/>
    <mergeCell ref="D65:E65"/>
    <mergeCell ref="A65:A66"/>
    <mergeCell ref="D63:E63"/>
    <mergeCell ref="F68:G69"/>
    <mergeCell ref="D68:E69"/>
    <mergeCell ref="B68:C69"/>
  </mergeCells>
  <phoneticPr fontId="1"/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高体連</cp:lastModifiedBy>
  <cp:lastPrinted>2017-05-11T00:00:55Z</cp:lastPrinted>
  <dcterms:created xsi:type="dcterms:W3CDTF">2015-01-23T02:03:42Z</dcterms:created>
  <dcterms:modified xsi:type="dcterms:W3CDTF">2017-05-11T00:01:39Z</dcterms:modified>
</cp:coreProperties>
</file>